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\Desktop\"/>
    </mc:Choice>
  </mc:AlternateContent>
  <xr:revisionPtr revIDLastSave="0" documentId="8_{4F3C9D0A-AB11-4DA6-BCEE-9B53C70AD42A}" xr6:coauthVersionLast="47" xr6:coauthVersionMax="47" xr10:uidLastSave="{00000000-0000-0000-0000-000000000000}"/>
  <bookViews>
    <workbookView xWindow="-120" yWindow="-120" windowWidth="20730" windowHeight="11160" xr2:uid="{B6BA75E4-3DD2-46B8-8EE9-21279649C7E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2" i="1" l="1"/>
  <c r="M22" i="1"/>
  <c r="P22" i="1" s="1"/>
  <c r="S22" i="1" s="1"/>
  <c r="H22" i="1"/>
  <c r="K22" i="1" s="1"/>
  <c r="R22" i="1" s="1"/>
  <c r="C22" i="1"/>
  <c r="F22" i="1" s="1"/>
  <c r="T22" i="1" s="1"/>
  <c r="Q21" i="1"/>
  <c r="M21" i="1"/>
  <c r="P21" i="1" s="1"/>
  <c r="S21" i="1" s="1"/>
  <c r="H21" i="1"/>
  <c r="K21" i="1" s="1"/>
  <c r="R21" i="1" s="1"/>
  <c r="C21" i="1"/>
  <c r="F21" i="1" s="1"/>
  <c r="T21" i="1" s="1"/>
  <c r="Q20" i="1"/>
  <c r="M20" i="1"/>
  <c r="P20" i="1" s="1"/>
  <c r="S20" i="1" s="1"/>
  <c r="H20" i="1"/>
  <c r="K20" i="1" s="1"/>
  <c r="R20" i="1" s="1"/>
  <c r="C20" i="1"/>
  <c r="F20" i="1" s="1"/>
  <c r="T20" i="1" s="1"/>
  <c r="Q19" i="1"/>
  <c r="M19" i="1"/>
  <c r="P19" i="1" s="1"/>
  <c r="S19" i="1" s="1"/>
  <c r="H19" i="1"/>
  <c r="K19" i="1" s="1"/>
  <c r="R19" i="1" s="1"/>
  <c r="C19" i="1"/>
  <c r="F19" i="1" s="1"/>
  <c r="T19" i="1" s="1"/>
  <c r="Q18" i="1"/>
  <c r="M18" i="1"/>
  <c r="P18" i="1" s="1"/>
  <c r="S18" i="1" s="1"/>
  <c r="H18" i="1"/>
  <c r="K18" i="1" s="1"/>
  <c r="R18" i="1" s="1"/>
  <c r="C18" i="1"/>
  <c r="F18" i="1" s="1"/>
  <c r="T18" i="1" s="1"/>
  <c r="Q17" i="1"/>
  <c r="M17" i="1"/>
  <c r="P17" i="1" s="1"/>
  <c r="S17" i="1" s="1"/>
  <c r="H17" i="1"/>
  <c r="K17" i="1" s="1"/>
  <c r="R17" i="1" s="1"/>
  <c r="C17" i="1"/>
  <c r="F17" i="1" s="1"/>
  <c r="T17" i="1" s="1"/>
  <c r="Q16" i="1"/>
  <c r="M16" i="1"/>
  <c r="P16" i="1" s="1"/>
  <c r="S16" i="1" s="1"/>
  <c r="H16" i="1"/>
  <c r="K16" i="1" s="1"/>
  <c r="R16" i="1" s="1"/>
  <c r="C16" i="1"/>
  <c r="F16" i="1" s="1"/>
  <c r="T16" i="1" s="1"/>
  <c r="Q13" i="1"/>
  <c r="M13" i="1"/>
  <c r="P13" i="1" s="1"/>
  <c r="S13" i="1" s="1"/>
  <c r="H13" i="1"/>
  <c r="K13" i="1" s="1"/>
  <c r="R13" i="1" s="1"/>
  <c r="C13" i="1"/>
  <c r="F13" i="1" s="1"/>
  <c r="T13" i="1" s="1"/>
  <c r="Q12" i="1"/>
  <c r="M12" i="1"/>
  <c r="P12" i="1" s="1"/>
  <c r="S12" i="1" s="1"/>
  <c r="H12" i="1"/>
  <c r="K12" i="1" s="1"/>
  <c r="R12" i="1" s="1"/>
  <c r="C12" i="1"/>
  <c r="F12" i="1" s="1"/>
  <c r="T12" i="1" s="1"/>
  <c r="Q11" i="1"/>
  <c r="M11" i="1"/>
  <c r="P11" i="1" s="1"/>
  <c r="S11" i="1" s="1"/>
  <c r="H11" i="1"/>
  <c r="K11" i="1" s="1"/>
  <c r="R11" i="1" s="1"/>
  <c r="C11" i="1"/>
  <c r="F11" i="1" s="1"/>
  <c r="T11" i="1" s="1"/>
  <c r="Q10" i="1"/>
  <c r="M10" i="1"/>
  <c r="P10" i="1" s="1"/>
  <c r="S10" i="1" s="1"/>
  <c r="H10" i="1"/>
  <c r="K10" i="1" s="1"/>
  <c r="R10" i="1" s="1"/>
  <c r="C10" i="1"/>
  <c r="F10" i="1" s="1"/>
  <c r="T10" i="1" s="1"/>
  <c r="Q9" i="1"/>
  <c r="M9" i="1"/>
  <c r="P9" i="1" s="1"/>
  <c r="S9" i="1" s="1"/>
  <c r="H9" i="1"/>
  <c r="K9" i="1" s="1"/>
  <c r="R9" i="1" s="1"/>
  <c r="C9" i="1"/>
  <c r="F9" i="1" s="1"/>
  <c r="T9" i="1" s="1"/>
  <c r="Q8" i="1"/>
  <c r="M8" i="1"/>
  <c r="P8" i="1" s="1"/>
  <c r="S8" i="1" s="1"/>
  <c r="H8" i="1"/>
  <c r="K8" i="1" s="1"/>
  <c r="R8" i="1" s="1"/>
  <c r="C8" i="1"/>
  <c r="F8" i="1" s="1"/>
  <c r="T8" i="1" s="1"/>
  <c r="Q7" i="1"/>
  <c r="M7" i="1"/>
  <c r="P7" i="1" s="1"/>
  <c r="S7" i="1" s="1"/>
  <c r="H7" i="1"/>
  <c r="K7" i="1" s="1"/>
  <c r="R7" i="1" s="1"/>
  <c r="C7" i="1"/>
  <c r="F7" i="1" s="1"/>
  <c r="Q6" i="1"/>
  <c r="M6" i="1"/>
  <c r="P6" i="1" s="1"/>
  <c r="S6" i="1" s="1"/>
  <c r="H6" i="1"/>
  <c r="K6" i="1" s="1"/>
  <c r="R6" i="1" s="1"/>
  <c r="C6" i="1"/>
  <c r="F6" i="1" s="1"/>
  <c r="U21" i="1" l="1"/>
  <c r="U22" i="1"/>
  <c r="U19" i="1"/>
  <c r="U18" i="1"/>
  <c r="U20" i="1"/>
  <c r="U17" i="1"/>
  <c r="U16" i="1"/>
  <c r="U11" i="1"/>
  <c r="U10" i="1"/>
  <c r="U9" i="1"/>
  <c r="U12" i="1"/>
  <c r="U8" i="1"/>
  <c r="U13" i="1"/>
  <c r="T7" i="1"/>
  <c r="U7" i="1" s="1"/>
  <c r="T6" i="1"/>
  <c r="U6" i="1" s="1"/>
</calcChain>
</file>

<file path=xl/sharedStrings.xml><?xml version="1.0" encoding="utf-8"?>
<sst xmlns="http://schemas.openxmlformats.org/spreadsheetml/2006/main" count="56" uniqueCount="26">
  <si>
    <t>Basico</t>
  </si>
  <si>
    <t>Neto</t>
  </si>
  <si>
    <t>Presentismo</t>
  </si>
  <si>
    <t>a No Rem</t>
  </si>
  <si>
    <t>Basico NR</t>
  </si>
  <si>
    <t>Presentismo NR</t>
  </si>
  <si>
    <t>Viáticos</t>
  </si>
  <si>
    <t>Viatico NR</t>
  </si>
  <si>
    <t>Viatico</t>
  </si>
  <si>
    <t>Conformado</t>
  </si>
  <si>
    <t>Suma Extr.</t>
  </si>
  <si>
    <t>Categoría</t>
  </si>
  <si>
    <t>Oficical JC</t>
  </si>
  <si>
    <t>Oficial 1ª JC</t>
  </si>
  <si>
    <t>Coord. A</t>
  </si>
  <si>
    <t>Coord. B u OF Esp.</t>
  </si>
  <si>
    <t>Coord. C</t>
  </si>
  <si>
    <t>Supervisor</t>
  </si>
  <si>
    <t>Admin</t>
  </si>
  <si>
    <t>Admin. 1ª</t>
  </si>
  <si>
    <t>Oficial 1ª JR</t>
  </si>
  <si>
    <t>Oficical JR</t>
  </si>
  <si>
    <t>Jornada Reducida</t>
  </si>
  <si>
    <t>Jornada Completa</t>
  </si>
  <si>
    <t>Asi quedan los ajustes</t>
  </si>
  <si>
    <t>Análisis de aumentos SOM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</si>
</sst>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0" applyNumberFormat="1"/>
    <xf numFmtId="10" fontId="0" fillId="0" borderId="0" xfId="2" applyNumberFormat="1" applyFont="1"/>
    <xf numFmtId="43" fontId="0" fillId="2" borderId="0" xfId="1" applyFont="1" applyFill="1"/>
    <xf numFmtId="10" fontId="0" fillId="0" borderId="0" xfId="0" applyNumberFormat="1"/>
    <xf numFmtId="43" fontId="0" fillId="0" borderId="0" xfId="0" applyNumberFormat="1"/>
    <xf numFmtId="0" fontId="4" fillId="2" borderId="0" xfId="0" applyFont="1" applyFill="1"/>
    <xf numFmtId="0" fontId="5" fillId="3" borderId="0" xfId="0" applyFont="1" applyFill="1" applyAlignment="1">
      <alignment horizontal="center" vertical="center"/>
    </xf>
    <xf numFmtId="9" fontId="5" fillId="3" borderId="0" xfId="0" applyNumberFormat="1" applyFont="1" applyFill="1" applyAlignment="1">
      <alignment horizontal="center" vertical="center"/>
    </xf>
    <xf numFmtId="0" fontId="4" fillId="4" borderId="0" xfId="0" applyFont="1" applyFill="1"/>
    <xf numFmtId="0" fontId="3" fillId="5" borderId="0" xfId="0" applyFont="1" applyFill="1"/>
    <xf numFmtId="0" fontId="3" fillId="6" borderId="0" xfId="0" applyFont="1" applyFill="1"/>
    <xf numFmtId="0" fontId="2" fillId="6" borderId="0" xfId="0" applyFont="1" applyFill="1"/>
    <xf numFmtId="0" fontId="6" fillId="0" borderId="0" xfId="0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198F3-280D-481A-A16B-B0DBE424A2DC}">
  <dimension ref="A2:U22"/>
  <sheetViews>
    <sheetView showGridLines="0" tabSelected="1" zoomScale="145" zoomScaleNormal="145" workbookViewId="0">
      <selection activeCell="R10" sqref="R10"/>
    </sheetView>
  </sheetViews>
  <sheetFormatPr baseColWidth="10" defaultRowHeight="15" x14ac:dyDescent="0.25"/>
  <cols>
    <col min="1" max="1" width="17" bestFit="1" customWidth="1"/>
    <col min="2" max="10" width="0" hidden="1" customWidth="1"/>
    <col min="11" max="11" width="14.5703125" hidden="1" customWidth="1"/>
    <col min="12" max="16" width="0" hidden="1" customWidth="1"/>
  </cols>
  <sheetData>
    <row r="2" spans="1:21" ht="21" x14ac:dyDescent="0.35">
      <c r="A2" s="13" t="s">
        <v>25</v>
      </c>
    </row>
    <row r="3" spans="1:21" x14ac:dyDescent="0.25">
      <c r="F3" s="2"/>
    </row>
    <row r="4" spans="1:21" x14ac:dyDescent="0.25">
      <c r="A4" s="10" t="s">
        <v>23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2" t="s">
        <v>24</v>
      </c>
      <c r="R4" s="11"/>
      <c r="S4" s="11"/>
      <c r="T4" s="11"/>
      <c r="U4" s="11"/>
    </row>
    <row r="5" spans="1:21" x14ac:dyDescent="0.25">
      <c r="A5" s="7" t="s">
        <v>11</v>
      </c>
      <c r="B5" s="7" t="s">
        <v>0</v>
      </c>
      <c r="C5" s="8">
        <v>0.14000000000000001</v>
      </c>
      <c r="D5" s="8" t="s">
        <v>1</v>
      </c>
      <c r="E5" s="8" t="s">
        <v>3</v>
      </c>
      <c r="F5" s="7" t="s">
        <v>4</v>
      </c>
      <c r="G5" s="8" t="s">
        <v>2</v>
      </c>
      <c r="H5" s="8">
        <v>0.14000000000000001</v>
      </c>
      <c r="I5" s="8" t="s">
        <v>1</v>
      </c>
      <c r="J5" s="8" t="s">
        <v>3</v>
      </c>
      <c r="K5" s="7" t="s">
        <v>5</v>
      </c>
      <c r="L5" s="8" t="s">
        <v>6</v>
      </c>
      <c r="M5" s="8">
        <v>0.14000000000000001</v>
      </c>
      <c r="N5" s="8" t="s">
        <v>1</v>
      </c>
      <c r="O5" s="8" t="s">
        <v>3</v>
      </c>
      <c r="P5" s="7" t="s">
        <v>7</v>
      </c>
      <c r="Q5" s="8" t="s">
        <v>0</v>
      </c>
      <c r="R5" s="8" t="s">
        <v>2</v>
      </c>
      <c r="S5" s="8" t="s">
        <v>8</v>
      </c>
      <c r="T5" s="8" t="s">
        <v>10</v>
      </c>
      <c r="U5" s="8" t="s">
        <v>9</v>
      </c>
    </row>
    <row r="6" spans="1:21" x14ac:dyDescent="0.25">
      <c r="A6" t="s">
        <v>12</v>
      </c>
      <c r="B6" s="9">
        <v>28512</v>
      </c>
      <c r="C6">
        <f t="shared" ref="C6:C13" si="0">+B6*$C$5</f>
        <v>3991.6800000000003</v>
      </c>
      <c r="D6" s="4">
        <v>0.2</v>
      </c>
      <c r="E6" s="4">
        <v>6.8995866756127497E-2</v>
      </c>
      <c r="F6" s="3">
        <f>ROUND(C6*(1-D6)/(1-E6),0)</f>
        <v>3430</v>
      </c>
      <c r="G6" s="9">
        <v>5755</v>
      </c>
      <c r="H6">
        <f t="shared" ref="H6:H13" si="1">+G6*$H$5</f>
        <v>805.7</v>
      </c>
      <c r="I6" s="4">
        <v>0.2</v>
      </c>
      <c r="J6" s="4">
        <v>6.7199999999999996E-2</v>
      </c>
      <c r="K6" s="3">
        <f>ROUND(H6*(1-I6)/(1-J6),0)</f>
        <v>691</v>
      </c>
      <c r="L6" s="9">
        <v>6823</v>
      </c>
      <c r="M6">
        <f>+L6*0.14</f>
        <v>955.22000000000014</v>
      </c>
      <c r="N6" s="4">
        <v>0.2</v>
      </c>
      <c r="O6" s="4">
        <v>6.7199999999999996E-2</v>
      </c>
      <c r="P6" s="3">
        <f>ROUND(M6*(1-N6)/(1-O6),0)</f>
        <v>819</v>
      </c>
      <c r="Q6">
        <f>+B6</f>
        <v>28512</v>
      </c>
      <c r="R6" s="1">
        <f>+G6+K6</f>
        <v>6446</v>
      </c>
      <c r="S6" s="1">
        <f>+L6+P6</f>
        <v>7642</v>
      </c>
      <c r="T6" s="5">
        <f>+F6</f>
        <v>3430</v>
      </c>
      <c r="U6" s="6">
        <f>SUM(Q6:T6)</f>
        <v>46030</v>
      </c>
    </row>
    <row r="7" spans="1:21" x14ac:dyDescent="0.25">
      <c r="A7" t="s">
        <v>13</v>
      </c>
      <c r="B7" s="9">
        <v>28525</v>
      </c>
      <c r="C7">
        <f t="shared" si="0"/>
        <v>3993.5000000000005</v>
      </c>
      <c r="D7" s="4">
        <v>0.2</v>
      </c>
      <c r="E7" s="4">
        <v>6.6600000000000006E-2</v>
      </c>
      <c r="F7" s="3">
        <f>ROUND(C7*(1-D7)/(1-E7),0)</f>
        <v>3423</v>
      </c>
      <c r="G7" s="9">
        <v>5755</v>
      </c>
      <c r="H7">
        <f t="shared" si="1"/>
        <v>805.7</v>
      </c>
      <c r="I7" s="4">
        <v>0.2</v>
      </c>
      <c r="J7" s="4">
        <v>6.7199999999999996E-2</v>
      </c>
      <c r="K7" s="3">
        <f>ROUND(H7*(1-I7)/(1-J7),0)</f>
        <v>691</v>
      </c>
      <c r="L7" s="9">
        <v>6823</v>
      </c>
      <c r="M7">
        <f>+L7*0.14</f>
        <v>955.22000000000014</v>
      </c>
      <c r="N7" s="4">
        <v>0.2</v>
      </c>
      <c r="O7" s="4">
        <v>6.7199999999999996E-2</v>
      </c>
      <c r="P7" s="3">
        <f>ROUND(M7*(1-N7)/(1-O7),0)</f>
        <v>819</v>
      </c>
      <c r="Q7">
        <f>+B7</f>
        <v>28525</v>
      </c>
      <c r="R7" s="1">
        <f>+G7+K7</f>
        <v>6446</v>
      </c>
      <c r="S7" s="1">
        <f>+L7+P7</f>
        <v>7642</v>
      </c>
      <c r="T7" s="5">
        <f>+F7</f>
        <v>3423</v>
      </c>
      <c r="U7" s="6">
        <f>SUM(Q7:T7)</f>
        <v>46036</v>
      </c>
    </row>
    <row r="8" spans="1:21" x14ac:dyDescent="0.25">
      <c r="A8" t="s">
        <v>14</v>
      </c>
      <c r="B8" s="9">
        <v>28646</v>
      </c>
      <c r="C8">
        <f t="shared" si="0"/>
        <v>4010.4400000000005</v>
      </c>
      <c r="D8" s="4">
        <v>0.2</v>
      </c>
      <c r="E8" s="4">
        <v>6.6822000000000006E-2</v>
      </c>
      <c r="F8" s="3">
        <f t="shared" ref="F8:F13" si="2">ROUND(C8*(1-D8)/(1-E8),0)</f>
        <v>3438</v>
      </c>
      <c r="G8" s="9">
        <v>5755</v>
      </c>
      <c r="H8">
        <f t="shared" si="1"/>
        <v>805.7</v>
      </c>
      <c r="I8" s="4">
        <v>0.2</v>
      </c>
      <c r="J8" s="4">
        <v>6.7199999999999996E-2</v>
      </c>
      <c r="K8" s="3">
        <f t="shared" ref="K8:K13" si="3">ROUND(H8*(1-I8)/(1-J8),0)</f>
        <v>691</v>
      </c>
      <c r="L8" s="9">
        <v>6852</v>
      </c>
      <c r="M8">
        <f t="shared" ref="M8:M22" si="4">+L8*0.14</f>
        <v>959.28000000000009</v>
      </c>
      <c r="N8" s="4">
        <v>0.2</v>
      </c>
      <c r="O8" s="4">
        <v>6.6799999999999998E-2</v>
      </c>
      <c r="P8" s="3">
        <f t="shared" ref="P8:P13" si="5">ROUND(M8*(1-N8)/(1-O8),0)</f>
        <v>822</v>
      </c>
      <c r="Q8">
        <f t="shared" ref="Q8:Q13" si="6">+B8</f>
        <v>28646</v>
      </c>
      <c r="R8" s="1">
        <f t="shared" ref="R8:R13" si="7">+G8+K8</f>
        <v>6446</v>
      </c>
      <c r="S8" s="1">
        <f t="shared" ref="S8:S13" si="8">+L8+P8</f>
        <v>7674</v>
      </c>
      <c r="T8" s="5">
        <f t="shared" ref="T8:T13" si="9">+F8</f>
        <v>3438</v>
      </c>
      <c r="U8" s="6">
        <f t="shared" ref="U8:U13" si="10">SUM(Q8:T8)</f>
        <v>46204</v>
      </c>
    </row>
    <row r="9" spans="1:21" x14ac:dyDescent="0.25">
      <c r="A9" t="s">
        <v>15</v>
      </c>
      <c r="B9" s="9">
        <v>28848</v>
      </c>
      <c r="C9">
        <f t="shared" si="0"/>
        <v>4038.7200000000003</v>
      </c>
      <c r="D9" s="4">
        <v>0.2</v>
      </c>
      <c r="E9" s="4">
        <v>6.6600000000000006E-2</v>
      </c>
      <c r="F9" s="3">
        <f t="shared" si="2"/>
        <v>3462</v>
      </c>
      <c r="G9" s="9">
        <v>5755</v>
      </c>
      <c r="H9">
        <f t="shared" si="1"/>
        <v>805.7</v>
      </c>
      <c r="I9" s="4">
        <v>0.2</v>
      </c>
      <c r="J9" s="4">
        <v>6.7199999999999996E-2</v>
      </c>
      <c r="K9" s="3">
        <f t="shared" si="3"/>
        <v>691</v>
      </c>
      <c r="L9" s="9">
        <v>6901</v>
      </c>
      <c r="M9">
        <f t="shared" si="4"/>
        <v>966.1400000000001</v>
      </c>
      <c r="N9" s="4">
        <v>0.2</v>
      </c>
      <c r="O9" s="4">
        <v>6.6799999999999998E-2</v>
      </c>
      <c r="P9" s="3">
        <f t="shared" si="5"/>
        <v>828</v>
      </c>
      <c r="Q9">
        <f t="shared" si="6"/>
        <v>28848</v>
      </c>
      <c r="R9" s="1">
        <f t="shared" si="7"/>
        <v>6446</v>
      </c>
      <c r="S9" s="1">
        <f t="shared" si="8"/>
        <v>7729</v>
      </c>
      <c r="T9" s="5">
        <f t="shared" si="9"/>
        <v>3462</v>
      </c>
      <c r="U9" s="6">
        <f t="shared" si="10"/>
        <v>46485</v>
      </c>
    </row>
    <row r="10" spans="1:21" x14ac:dyDescent="0.25">
      <c r="A10" t="s">
        <v>16</v>
      </c>
      <c r="B10" s="9">
        <v>29082</v>
      </c>
      <c r="C10">
        <f t="shared" si="0"/>
        <v>4071.4800000000005</v>
      </c>
      <c r="D10" s="4">
        <v>0.2</v>
      </c>
      <c r="E10" s="4">
        <v>6.6600000000000006E-2</v>
      </c>
      <c r="F10" s="3">
        <f t="shared" si="2"/>
        <v>3490</v>
      </c>
      <c r="G10" s="9">
        <v>5755</v>
      </c>
      <c r="H10">
        <f t="shared" si="1"/>
        <v>805.7</v>
      </c>
      <c r="I10" s="4">
        <v>0.2</v>
      </c>
      <c r="J10" s="4">
        <v>6.7199999999999996E-2</v>
      </c>
      <c r="K10" s="3">
        <f t="shared" si="3"/>
        <v>691</v>
      </c>
      <c r="L10" s="9">
        <v>6957</v>
      </c>
      <c r="M10">
        <f t="shared" si="4"/>
        <v>973.98000000000013</v>
      </c>
      <c r="N10" s="4">
        <v>0.2</v>
      </c>
      <c r="O10" s="4">
        <v>6.6799999999999998E-2</v>
      </c>
      <c r="P10" s="3">
        <f t="shared" si="5"/>
        <v>835</v>
      </c>
      <c r="Q10">
        <f t="shared" si="6"/>
        <v>29082</v>
      </c>
      <c r="R10" s="1">
        <f t="shared" si="7"/>
        <v>6446</v>
      </c>
      <c r="S10" s="1">
        <f t="shared" si="8"/>
        <v>7792</v>
      </c>
      <c r="T10" s="5">
        <f t="shared" si="9"/>
        <v>3490</v>
      </c>
      <c r="U10" s="6">
        <f t="shared" si="10"/>
        <v>46810</v>
      </c>
    </row>
    <row r="11" spans="1:21" x14ac:dyDescent="0.25">
      <c r="A11" t="s">
        <v>17</v>
      </c>
      <c r="B11" s="9">
        <v>35139</v>
      </c>
      <c r="C11">
        <f t="shared" si="0"/>
        <v>4919.46</v>
      </c>
      <c r="D11" s="4">
        <v>0.2</v>
      </c>
      <c r="E11" s="4">
        <v>6.6600000000000006E-2</v>
      </c>
      <c r="F11" s="3">
        <f t="shared" si="2"/>
        <v>4216</v>
      </c>
      <c r="G11" s="9">
        <v>6443</v>
      </c>
      <c r="H11">
        <f t="shared" si="1"/>
        <v>902.0200000000001</v>
      </c>
      <c r="I11" s="4">
        <v>0.2</v>
      </c>
      <c r="J11" s="4">
        <v>6.7199999999999996E-2</v>
      </c>
      <c r="K11" s="3">
        <f t="shared" si="3"/>
        <v>774</v>
      </c>
      <c r="L11" s="9">
        <v>7524</v>
      </c>
      <c r="M11">
        <f t="shared" si="4"/>
        <v>1053.3600000000001</v>
      </c>
      <c r="N11" s="4">
        <v>0.2</v>
      </c>
      <c r="O11" s="4">
        <v>6.6799999999999998E-2</v>
      </c>
      <c r="P11" s="3">
        <f t="shared" si="5"/>
        <v>903</v>
      </c>
      <c r="Q11">
        <f t="shared" si="6"/>
        <v>35139</v>
      </c>
      <c r="R11" s="1">
        <f t="shared" si="7"/>
        <v>7217</v>
      </c>
      <c r="S11" s="1">
        <f t="shared" si="8"/>
        <v>8427</v>
      </c>
      <c r="T11" s="5">
        <f t="shared" si="9"/>
        <v>4216</v>
      </c>
      <c r="U11" s="6">
        <f t="shared" si="10"/>
        <v>54999</v>
      </c>
    </row>
    <row r="12" spans="1:21" x14ac:dyDescent="0.25">
      <c r="A12" t="s">
        <v>18</v>
      </c>
      <c r="B12" s="9">
        <v>32926</v>
      </c>
      <c r="C12">
        <f t="shared" si="0"/>
        <v>4609.6400000000003</v>
      </c>
      <c r="D12" s="4">
        <v>0.2</v>
      </c>
      <c r="E12" s="4">
        <v>6.6600000000000006E-2</v>
      </c>
      <c r="F12" s="3">
        <f t="shared" si="2"/>
        <v>3951</v>
      </c>
      <c r="G12" s="9">
        <v>5809</v>
      </c>
      <c r="H12">
        <f t="shared" si="1"/>
        <v>813.2600000000001</v>
      </c>
      <c r="I12" s="4">
        <v>0.2</v>
      </c>
      <c r="J12" s="4">
        <v>6.7199999999999996E-2</v>
      </c>
      <c r="K12" s="3">
        <f t="shared" si="3"/>
        <v>697</v>
      </c>
      <c r="L12" s="9">
        <v>7259</v>
      </c>
      <c r="M12">
        <f t="shared" si="4"/>
        <v>1016.2600000000001</v>
      </c>
      <c r="N12" s="4">
        <v>0.2</v>
      </c>
      <c r="O12" s="4">
        <v>6.6799999999999998E-2</v>
      </c>
      <c r="P12" s="3">
        <f t="shared" si="5"/>
        <v>871</v>
      </c>
      <c r="Q12">
        <f t="shared" si="6"/>
        <v>32926</v>
      </c>
      <c r="R12" s="1">
        <f t="shared" si="7"/>
        <v>6506</v>
      </c>
      <c r="S12" s="1">
        <f t="shared" si="8"/>
        <v>8130</v>
      </c>
      <c r="T12" s="5">
        <f t="shared" si="9"/>
        <v>3951</v>
      </c>
      <c r="U12" s="6">
        <f t="shared" si="10"/>
        <v>51513</v>
      </c>
    </row>
    <row r="13" spans="1:21" x14ac:dyDescent="0.25">
      <c r="A13" t="s">
        <v>19</v>
      </c>
      <c r="B13" s="9">
        <v>34577</v>
      </c>
      <c r="C13">
        <f t="shared" si="0"/>
        <v>4840.7800000000007</v>
      </c>
      <c r="D13" s="4">
        <v>0.2</v>
      </c>
      <c r="E13" s="4">
        <v>6.6600000000000006E-2</v>
      </c>
      <c r="F13" s="3">
        <f t="shared" si="2"/>
        <v>4149</v>
      </c>
      <c r="G13" s="9">
        <v>6201</v>
      </c>
      <c r="H13">
        <f t="shared" si="1"/>
        <v>868.1400000000001</v>
      </c>
      <c r="I13" s="4">
        <v>0.2</v>
      </c>
      <c r="J13" s="4">
        <v>6.6799999999999998E-2</v>
      </c>
      <c r="K13" s="3">
        <f t="shared" si="3"/>
        <v>744</v>
      </c>
      <c r="L13" s="9">
        <v>7301</v>
      </c>
      <c r="M13">
        <f t="shared" si="4"/>
        <v>1022.1400000000001</v>
      </c>
      <c r="N13" s="4">
        <v>0.2</v>
      </c>
      <c r="O13" s="4">
        <v>6.6799999999999998E-2</v>
      </c>
      <c r="P13" s="3">
        <f t="shared" si="5"/>
        <v>876</v>
      </c>
      <c r="Q13">
        <f t="shared" si="6"/>
        <v>34577</v>
      </c>
      <c r="R13" s="1">
        <f t="shared" si="7"/>
        <v>6945</v>
      </c>
      <c r="S13" s="1">
        <f t="shared" si="8"/>
        <v>8177</v>
      </c>
      <c r="T13" s="5">
        <f t="shared" si="9"/>
        <v>4149</v>
      </c>
      <c r="U13" s="6">
        <f t="shared" si="10"/>
        <v>53848</v>
      </c>
    </row>
    <row r="14" spans="1:21" x14ac:dyDescent="0.25">
      <c r="A14" s="10" t="s">
        <v>22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2" t="s">
        <v>24</v>
      </c>
      <c r="R14" s="11"/>
      <c r="S14" s="11"/>
      <c r="T14" s="11"/>
      <c r="U14" s="11"/>
    </row>
    <row r="15" spans="1:21" x14ac:dyDescent="0.25">
      <c r="A15" s="7" t="s">
        <v>11</v>
      </c>
      <c r="B15" s="7" t="s">
        <v>0</v>
      </c>
      <c r="C15" s="8">
        <v>0.14000000000000001</v>
      </c>
      <c r="D15" s="8" t="s">
        <v>1</v>
      </c>
      <c r="E15" s="8" t="s">
        <v>3</v>
      </c>
      <c r="F15" s="7" t="s">
        <v>4</v>
      </c>
      <c r="G15" s="8" t="s">
        <v>2</v>
      </c>
      <c r="H15" s="8">
        <v>0.14000000000000001</v>
      </c>
      <c r="I15" s="8" t="s">
        <v>1</v>
      </c>
      <c r="J15" s="8" t="s">
        <v>3</v>
      </c>
      <c r="K15" s="7" t="s">
        <v>5</v>
      </c>
      <c r="L15" s="8" t="s">
        <v>6</v>
      </c>
      <c r="M15" s="8">
        <v>0.14000000000000001</v>
      </c>
      <c r="N15" s="8" t="s">
        <v>1</v>
      </c>
      <c r="O15" s="8" t="s">
        <v>3</v>
      </c>
      <c r="P15" s="7" t="s">
        <v>7</v>
      </c>
      <c r="Q15" s="8" t="s">
        <v>0</v>
      </c>
      <c r="R15" s="8" t="s">
        <v>2</v>
      </c>
      <c r="S15" s="8" t="s">
        <v>8</v>
      </c>
      <c r="T15" s="8" t="s">
        <v>10</v>
      </c>
      <c r="U15" s="8" t="s">
        <v>9</v>
      </c>
    </row>
    <row r="16" spans="1:21" x14ac:dyDescent="0.25">
      <c r="A16" t="s">
        <v>21</v>
      </c>
      <c r="B16" s="9">
        <v>14064</v>
      </c>
      <c r="C16">
        <f t="shared" ref="C16:C22" si="11">+B16*$C$5</f>
        <v>1968.9600000000003</v>
      </c>
      <c r="D16" s="4">
        <v>0.2</v>
      </c>
      <c r="E16" s="4">
        <v>6.6600000000000006E-2</v>
      </c>
      <c r="F16" s="3">
        <f t="shared" ref="F16" si="12">ROUND(C16*(1-D16)/(1-E16),0)</f>
        <v>1688</v>
      </c>
      <c r="G16" s="9">
        <v>2908</v>
      </c>
      <c r="H16">
        <f t="shared" ref="H16:H22" si="13">+G16*$H$5</f>
        <v>407.12000000000006</v>
      </c>
      <c r="I16" s="4">
        <v>0.2</v>
      </c>
      <c r="J16" s="4">
        <v>6.6799999999999998E-2</v>
      </c>
      <c r="K16" s="3">
        <f t="shared" ref="K16" si="14">ROUND(H16*(1-I16)/(1-J16),0)</f>
        <v>349</v>
      </c>
      <c r="L16" s="9">
        <v>4054</v>
      </c>
      <c r="M16">
        <f t="shared" si="4"/>
        <v>567.56000000000006</v>
      </c>
      <c r="N16" s="4">
        <v>0.2</v>
      </c>
      <c r="O16" s="4">
        <v>6.6600000000000006E-2</v>
      </c>
      <c r="P16" s="3">
        <f t="shared" ref="P16" si="15">ROUND(M16*(1-N16)/(1-O16),0)</f>
        <v>486</v>
      </c>
      <c r="Q16">
        <f t="shared" ref="Q16" si="16">+B16</f>
        <v>14064</v>
      </c>
      <c r="R16" s="1">
        <f t="shared" ref="R16" si="17">+G16+K16</f>
        <v>3257</v>
      </c>
      <c r="S16" s="1">
        <f t="shared" ref="S16" si="18">+L16+P16</f>
        <v>4540</v>
      </c>
      <c r="T16" s="5">
        <f t="shared" ref="T16" si="19">+F16</f>
        <v>1688</v>
      </c>
      <c r="U16" s="6">
        <f t="shared" ref="U16" si="20">SUM(Q16:T16)</f>
        <v>23549</v>
      </c>
    </row>
    <row r="17" spans="1:21" x14ac:dyDescent="0.25">
      <c r="A17" t="s">
        <v>20</v>
      </c>
      <c r="B17" s="9">
        <v>14078</v>
      </c>
      <c r="C17">
        <f t="shared" si="11"/>
        <v>1970.9200000000003</v>
      </c>
      <c r="D17" s="4">
        <v>0.2</v>
      </c>
      <c r="E17" s="4">
        <v>6.6600000000000006E-2</v>
      </c>
      <c r="F17" s="3">
        <f t="shared" ref="F17:F22" si="21">ROUND(C17*(1-D17)/(1-E17),0)</f>
        <v>1689</v>
      </c>
      <c r="G17" s="9">
        <v>2908</v>
      </c>
      <c r="H17">
        <f t="shared" si="13"/>
        <v>407.12000000000006</v>
      </c>
      <c r="I17" s="4">
        <v>0.2</v>
      </c>
      <c r="J17" s="4">
        <v>6.6799999999999998E-2</v>
      </c>
      <c r="K17" s="3">
        <f t="shared" ref="K17:K22" si="22">ROUND(H17*(1-I17)/(1-J17),0)</f>
        <v>349</v>
      </c>
      <c r="L17" s="9">
        <v>4054</v>
      </c>
      <c r="M17">
        <f t="shared" si="4"/>
        <v>567.56000000000006</v>
      </c>
      <c r="N17" s="4">
        <v>0.2</v>
      </c>
      <c r="O17" s="4">
        <v>6.6799999999999998E-2</v>
      </c>
      <c r="P17" s="3">
        <f t="shared" ref="P17:P22" si="23">ROUND(M17*(1-N17)/(1-O17),0)</f>
        <v>487</v>
      </c>
      <c r="Q17">
        <f t="shared" ref="Q17:Q22" si="24">+B17</f>
        <v>14078</v>
      </c>
      <c r="R17" s="1">
        <f t="shared" ref="R17:R22" si="25">+G17+K17</f>
        <v>3257</v>
      </c>
      <c r="S17" s="1">
        <f t="shared" ref="S17:S22" si="26">+L17+P17</f>
        <v>4541</v>
      </c>
      <c r="T17" s="5">
        <f t="shared" ref="T17:T22" si="27">+F17</f>
        <v>1689</v>
      </c>
      <c r="U17" s="6">
        <f t="shared" ref="U17:U22" si="28">SUM(Q17:T17)</f>
        <v>23565</v>
      </c>
    </row>
    <row r="18" spans="1:21" x14ac:dyDescent="0.25">
      <c r="A18" t="s">
        <v>14</v>
      </c>
      <c r="B18" s="9">
        <v>14139</v>
      </c>
      <c r="C18">
        <f t="shared" si="11"/>
        <v>1979.4600000000003</v>
      </c>
      <c r="D18" s="4">
        <v>0.2</v>
      </c>
      <c r="E18" s="4">
        <v>6.6600000000000006E-2</v>
      </c>
      <c r="F18" s="3">
        <f t="shared" si="21"/>
        <v>1697</v>
      </c>
      <c r="G18" s="9">
        <v>2908</v>
      </c>
      <c r="H18">
        <f t="shared" si="13"/>
        <v>407.12000000000006</v>
      </c>
      <c r="I18" s="4">
        <v>0.2</v>
      </c>
      <c r="J18" s="4">
        <v>6.6799999999999998E-2</v>
      </c>
      <c r="K18" s="3">
        <f t="shared" si="22"/>
        <v>349</v>
      </c>
      <c r="L18" s="9">
        <v>4070</v>
      </c>
      <c r="M18">
        <f t="shared" si="4"/>
        <v>569.80000000000007</v>
      </c>
      <c r="N18" s="4">
        <v>0.2</v>
      </c>
      <c r="O18" s="4">
        <v>6.6799999999999998E-2</v>
      </c>
      <c r="P18" s="3">
        <f t="shared" si="23"/>
        <v>488</v>
      </c>
      <c r="Q18">
        <f t="shared" si="24"/>
        <v>14139</v>
      </c>
      <c r="R18" s="1">
        <f t="shared" si="25"/>
        <v>3257</v>
      </c>
      <c r="S18" s="1">
        <f t="shared" si="26"/>
        <v>4558</v>
      </c>
      <c r="T18" s="5">
        <f t="shared" si="27"/>
        <v>1697</v>
      </c>
      <c r="U18" s="6">
        <f t="shared" si="28"/>
        <v>23651</v>
      </c>
    </row>
    <row r="19" spans="1:21" x14ac:dyDescent="0.25">
      <c r="A19" t="s">
        <v>15</v>
      </c>
      <c r="B19" s="9">
        <v>14238</v>
      </c>
      <c r="C19">
        <f t="shared" si="11"/>
        <v>1993.3200000000002</v>
      </c>
      <c r="D19" s="4">
        <v>0.2</v>
      </c>
      <c r="E19" s="4">
        <v>6.6600000000000006E-2</v>
      </c>
      <c r="F19" s="3">
        <f t="shared" si="21"/>
        <v>1708</v>
      </c>
      <c r="G19" s="9">
        <v>2908</v>
      </c>
      <c r="H19">
        <f t="shared" si="13"/>
        <v>407.12000000000006</v>
      </c>
      <c r="I19" s="4">
        <v>0.2</v>
      </c>
      <c r="J19" s="4">
        <v>6.6799999999999998E-2</v>
      </c>
      <c r="K19" s="3">
        <f t="shared" si="22"/>
        <v>349</v>
      </c>
      <c r="L19" s="9">
        <v>4094</v>
      </c>
      <c r="M19">
        <f t="shared" si="4"/>
        <v>573.16000000000008</v>
      </c>
      <c r="N19" s="4">
        <v>0.2</v>
      </c>
      <c r="O19" s="4">
        <v>6.6799999999999998E-2</v>
      </c>
      <c r="P19" s="3">
        <f t="shared" si="23"/>
        <v>491</v>
      </c>
      <c r="Q19">
        <f t="shared" si="24"/>
        <v>14238</v>
      </c>
      <c r="R19" s="1">
        <f t="shared" si="25"/>
        <v>3257</v>
      </c>
      <c r="S19" s="1">
        <f t="shared" si="26"/>
        <v>4585</v>
      </c>
      <c r="T19" s="5">
        <f t="shared" si="27"/>
        <v>1708</v>
      </c>
      <c r="U19" s="6">
        <f t="shared" si="28"/>
        <v>23788</v>
      </c>
    </row>
    <row r="20" spans="1:21" x14ac:dyDescent="0.25">
      <c r="A20" t="s">
        <v>16</v>
      </c>
      <c r="B20" s="9">
        <v>14354</v>
      </c>
      <c r="C20">
        <f t="shared" si="11"/>
        <v>2009.5600000000002</v>
      </c>
      <c r="D20" s="4">
        <v>0.2</v>
      </c>
      <c r="E20" s="4">
        <v>6.6600000000000006E-2</v>
      </c>
      <c r="F20" s="3">
        <f t="shared" si="21"/>
        <v>1722</v>
      </c>
      <c r="G20" s="9">
        <v>2908</v>
      </c>
      <c r="H20">
        <f t="shared" si="13"/>
        <v>407.12000000000006</v>
      </c>
      <c r="I20" s="4">
        <v>0.2</v>
      </c>
      <c r="J20" s="4">
        <v>6.6799999999999998E-2</v>
      </c>
      <c r="K20" s="3">
        <f t="shared" si="22"/>
        <v>349</v>
      </c>
      <c r="L20" s="9">
        <v>4122</v>
      </c>
      <c r="M20">
        <f t="shared" si="4"/>
        <v>577.08000000000004</v>
      </c>
      <c r="N20" s="4">
        <v>0.2</v>
      </c>
      <c r="O20" s="4">
        <v>6.6799999999999998E-2</v>
      </c>
      <c r="P20" s="3">
        <f t="shared" si="23"/>
        <v>495</v>
      </c>
      <c r="Q20">
        <f t="shared" si="24"/>
        <v>14354</v>
      </c>
      <c r="R20" s="1">
        <f t="shared" si="25"/>
        <v>3257</v>
      </c>
      <c r="S20" s="1">
        <f t="shared" si="26"/>
        <v>4617</v>
      </c>
      <c r="T20" s="5">
        <f t="shared" si="27"/>
        <v>1722</v>
      </c>
      <c r="U20" s="6">
        <f t="shared" si="28"/>
        <v>23950</v>
      </c>
    </row>
    <row r="21" spans="1:21" x14ac:dyDescent="0.25">
      <c r="A21" t="s">
        <v>18</v>
      </c>
      <c r="B21" s="9">
        <v>16497</v>
      </c>
      <c r="C21">
        <f t="shared" si="11"/>
        <v>2309.5800000000004</v>
      </c>
      <c r="D21" s="4">
        <v>0.2</v>
      </c>
      <c r="E21" s="4">
        <v>6.6600000000000006E-2</v>
      </c>
      <c r="F21" s="3">
        <f t="shared" si="21"/>
        <v>1979</v>
      </c>
      <c r="G21" s="9">
        <v>2944</v>
      </c>
      <c r="H21">
        <f t="shared" si="13"/>
        <v>412.16</v>
      </c>
      <c r="I21" s="4">
        <v>0.2</v>
      </c>
      <c r="J21" s="4">
        <v>6.6799999999999998E-2</v>
      </c>
      <c r="K21" s="3">
        <f t="shared" si="22"/>
        <v>353</v>
      </c>
      <c r="L21" s="9">
        <v>4295</v>
      </c>
      <c r="M21">
        <f t="shared" si="4"/>
        <v>601.30000000000007</v>
      </c>
      <c r="N21" s="4">
        <v>0.2</v>
      </c>
      <c r="O21" s="4">
        <v>6.6799999999999998E-2</v>
      </c>
      <c r="P21" s="3">
        <f t="shared" si="23"/>
        <v>515</v>
      </c>
      <c r="Q21">
        <f t="shared" si="24"/>
        <v>16497</v>
      </c>
      <c r="R21" s="1">
        <f t="shared" si="25"/>
        <v>3297</v>
      </c>
      <c r="S21" s="1">
        <f t="shared" si="26"/>
        <v>4810</v>
      </c>
      <c r="T21" s="5">
        <f t="shared" si="27"/>
        <v>1979</v>
      </c>
      <c r="U21" s="6">
        <f t="shared" si="28"/>
        <v>26583</v>
      </c>
    </row>
    <row r="22" spans="1:21" x14ac:dyDescent="0.25">
      <c r="A22" t="s">
        <v>19</v>
      </c>
      <c r="B22" s="9">
        <v>17304</v>
      </c>
      <c r="C22">
        <f t="shared" si="11"/>
        <v>2422.5600000000004</v>
      </c>
      <c r="D22" s="4">
        <v>0.2</v>
      </c>
      <c r="E22" s="4">
        <v>6.6600000000000006E-2</v>
      </c>
      <c r="F22" s="3">
        <f t="shared" si="21"/>
        <v>2076</v>
      </c>
      <c r="G22" s="9">
        <v>3086</v>
      </c>
      <c r="H22">
        <f t="shared" si="13"/>
        <v>432.04</v>
      </c>
      <c r="I22" s="4">
        <v>0.2</v>
      </c>
      <c r="J22" s="4">
        <v>6.6799999999999998E-2</v>
      </c>
      <c r="K22" s="3">
        <f t="shared" si="22"/>
        <v>370</v>
      </c>
      <c r="L22" s="9">
        <v>4386</v>
      </c>
      <c r="M22">
        <f t="shared" si="4"/>
        <v>614.04000000000008</v>
      </c>
      <c r="N22" s="4">
        <v>0.2</v>
      </c>
      <c r="O22" s="4">
        <v>6.6799999999999998E-2</v>
      </c>
      <c r="P22" s="3">
        <f t="shared" si="23"/>
        <v>526</v>
      </c>
      <c r="Q22">
        <f t="shared" si="24"/>
        <v>17304</v>
      </c>
      <c r="R22" s="1">
        <f t="shared" si="25"/>
        <v>3456</v>
      </c>
      <c r="S22" s="1">
        <f t="shared" si="26"/>
        <v>4912</v>
      </c>
      <c r="T22" s="5">
        <f t="shared" si="27"/>
        <v>2076</v>
      </c>
      <c r="U22" s="6">
        <f t="shared" si="28"/>
        <v>27748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2021-07-28T16:20:21Z</dcterms:created>
  <dcterms:modified xsi:type="dcterms:W3CDTF">2021-07-28T17:49:39Z</dcterms:modified>
</cp:coreProperties>
</file>